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Ann St. Hilaire\"/>
    </mc:Choice>
  </mc:AlternateContent>
  <xr:revisionPtr revIDLastSave="0" documentId="8_{15979FE4-D165-4EF6-80F0-C842E75A08FC}" xr6:coauthVersionLast="47" xr6:coauthVersionMax="47" xr10:uidLastSave="{00000000-0000-0000-0000-000000000000}"/>
  <bookViews>
    <workbookView xWindow="-108" yWindow="-108" windowWidth="23256" windowHeight="13896" xr2:uid="{35CEA7D3-7F2B-40B9-B431-D83ED1DC57A3}"/>
  </bookViews>
  <sheets>
    <sheet name="Febru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D7" i="1"/>
  <c r="K7" i="1" s="1"/>
  <c r="H20" i="1"/>
  <c r="D20" i="1"/>
  <c r="I20" i="1" s="1"/>
  <c r="H3" i="1"/>
  <c r="D3" i="1"/>
  <c r="K3" i="1" s="1"/>
  <c r="H21" i="1"/>
  <c r="D21" i="1"/>
  <c r="K21" i="1" s="1"/>
  <c r="H12" i="1"/>
  <c r="D12" i="1"/>
  <c r="J12" i="1" s="1"/>
  <c r="H4" i="1"/>
  <c r="D4" i="1"/>
  <c r="K4" i="1" s="1"/>
  <c r="H13" i="1"/>
  <c r="D13" i="1"/>
  <c r="J13" i="1" s="1"/>
  <c r="H9" i="1"/>
  <c r="D9" i="1"/>
  <c r="I9" i="1" s="1"/>
  <c r="H11" i="1"/>
  <c r="D11" i="1"/>
  <c r="J11" i="1" s="1"/>
  <c r="H10" i="1"/>
  <c r="D10" i="1"/>
  <c r="K10" i="1" s="1"/>
  <c r="H15" i="1"/>
  <c r="D15" i="1"/>
  <c r="K15" i="1" s="1"/>
  <c r="H5" i="1"/>
  <c r="D5" i="1"/>
  <c r="K5" i="1" s="1"/>
  <c r="H17" i="1"/>
  <c r="D17" i="1"/>
  <c r="K17" i="1" s="1"/>
  <c r="H19" i="1"/>
  <c r="D19" i="1"/>
  <c r="K19" i="1" s="1"/>
  <c r="H14" i="1"/>
  <c r="D14" i="1"/>
  <c r="K14" i="1" s="1"/>
  <c r="H8" i="1"/>
  <c r="D8" i="1"/>
  <c r="J8" i="1" s="1"/>
  <c r="H22" i="1"/>
  <c r="D22" i="1"/>
  <c r="I22" i="1" s="1"/>
  <c r="H16" i="1"/>
  <c r="D16" i="1"/>
  <c r="J16" i="1" s="1"/>
  <c r="H6" i="1"/>
  <c r="D6" i="1"/>
  <c r="J6" i="1" s="1"/>
  <c r="H18" i="1"/>
  <c r="D18" i="1"/>
  <c r="J18" i="1" s="1"/>
  <c r="K20" i="1" l="1"/>
  <c r="K13" i="1"/>
  <c r="K8" i="1"/>
  <c r="J20" i="1"/>
  <c r="J9" i="1"/>
  <c r="I14" i="1"/>
  <c r="I4" i="1"/>
  <c r="I7" i="1"/>
  <c r="K18" i="1"/>
  <c r="J14" i="1"/>
  <c r="L14" i="1" s="1"/>
  <c r="J4" i="1"/>
  <c r="L4" i="1" s="1"/>
  <c r="I3" i="1"/>
  <c r="I21" i="1"/>
  <c r="J21" i="1"/>
  <c r="K22" i="1"/>
  <c r="K6" i="1"/>
  <c r="I17" i="1"/>
  <c r="J17" i="1"/>
  <c r="I19" i="1"/>
  <c r="J19" i="1"/>
  <c r="K11" i="1"/>
  <c r="I13" i="1"/>
  <c r="K12" i="1"/>
  <c r="K9" i="1"/>
  <c r="J22" i="1"/>
  <c r="J3" i="1"/>
  <c r="I12" i="1"/>
  <c r="L12" i="1" s="1"/>
  <c r="K16" i="1"/>
  <c r="I8" i="1"/>
  <c r="L9" i="1"/>
  <c r="I5" i="1"/>
  <c r="J5" i="1"/>
  <c r="I16" i="1"/>
  <c r="I11" i="1"/>
  <c r="I10" i="1"/>
  <c r="J7" i="1"/>
  <c r="I6" i="1"/>
  <c r="J10" i="1"/>
  <c r="I18" i="1"/>
  <c r="J15" i="1"/>
  <c r="I15" i="1"/>
  <c r="L8" i="1" l="1"/>
  <c r="L20" i="1"/>
  <c r="L13" i="1"/>
  <c r="L3" i="1"/>
  <c r="L21" i="1"/>
  <c r="L22" i="1"/>
  <c r="L7" i="1"/>
  <c r="L19" i="1"/>
  <c r="L17" i="1"/>
  <c r="L11" i="1"/>
  <c r="L16" i="1"/>
  <c r="L10" i="1"/>
  <c r="L18" i="1"/>
  <c r="L5" i="1"/>
  <c r="L15" i="1"/>
  <c r="L6" i="1"/>
</calcChain>
</file>

<file path=xl/sharedStrings.xml><?xml version="1.0" encoding="utf-8"?>
<sst xmlns="http://schemas.openxmlformats.org/spreadsheetml/2006/main" count="56" uniqueCount="39">
  <si>
    <t>Name</t>
  </si>
  <si>
    <t>Center</t>
  </si>
  <si>
    <t>AVG</t>
  </si>
  <si>
    <t>HDCP</t>
  </si>
  <si>
    <t>SGM1</t>
  </si>
  <si>
    <t>SGM2</t>
  </si>
  <si>
    <t>SGM3</t>
  </si>
  <si>
    <t>STOT</t>
  </si>
  <si>
    <t>HGM1</t>
  </si>
  <si>
    <t>HGM2</t>
  </si>
  <si>
    <t>HGM3</t>
  </si>
  <si>
    <t>H Series</t>
  </si>
  <si>
    <t>William Donovant</t>
  </si>
  <si>
    <t>RM</t>
  </si>
  <si>
    <t>Kolton Love</t>
  </si>
  <si>
    <t>Emerson Hodges</t>
  </si>
  <si>
    <t>Ben Saville</t>
  </si>
  <si>
    <t>LH</t>
  </si>
  <si>
    <t>Joshua Jobe</t>
  </si>
  <si>
    <t>Louis Sims</t>
  </si>
  <si>
    <t>Vinton</t>
  </si>
  <si>
    <t>Tanner Tucker</t>
  </si>
  <si>
    <t>Blake Guilliams</t>
  </si>
  <si>
    <t>Cooper Roberts</t>
  </si>
  <si>
    <t>Jonah Kelly</t>
  </si>
  <si>
    <t>Liam Cox</t>
  </si>
  <si>
    <t>Lane Ratcliffe</t>
  </si>
  <si>
    <t>Daniel Wiseman</t>
  </si>
  <si>
    <t>Carl Sims</t>
  </si>
  <si>
    <t>Abel Wiseman</t>
  </si>
  <si>
    <t>Belle Wiseman</t>
  </si>
  <si>
    <t>Bryce Pavletic</t>
  </si>
  <si>
    <t>Graham Fitzgerald</t>
  </si>
  <si>
    <t>Bethany Williams</t>
  </si>
  <si>
    <t>D. Allen Highberger</t>
  </si>
  <si>
    <t xml:space="preserve"> </t>
  </si>
  <si>
    <t>placed in roll-off</t>
  </si>
  <si>
    <t xml:space="preserve">               Ann St. Hilaire Scholarship Tournament (12 and Under) 2025/2026 @ Rocky Mount 2/14/26</t>
  </si>
  <si>
    <t>3 game finish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</si>
</sst>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2" xfId="0" applyFon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0" borderId="0" xfId="0" applyProtection="1">
      <protection locked="0"/>
    </xf>
    <xf numFmtId="0" fontId="3" fillId="2" borderId="2" xfId="0" applyFont="1" applyFill="1" applyBorder="1" applyProtection="1">
      <protection locked="0"/>
    </xf>
    <xf numFmtId="0" fontId="1" fillId="0" borderId="1" xfId="0" applyFont="1" applyFill="1" applyBorder="1"/>
    <xf numFmtId="0" fontId="1" fillId="0" borderId="0" xfId="0" applyFont="1" applyFill="1" applyBorder="1" applyProtection="1">
      <protection locked="0"/>
    </xf>
    <xf numFmtId="0" fontId="1" fillId="0" borderId="0" xfId="0" applyFont="1" applyFill="1" applyBorder="1"/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1" fillId="0" borderId="2" xfId="0" applyFont="1" applyFill="1" applyBorder="1"/>
    <xf numFmtId="0" fontId="0" fillId="3" borderId="2" xfId="0" applyFill="1" applyBorder="1" applyProtection="1">
      <protection locked="0"/>
    </xf>
    <xf numFmtId="0" fontId="0" fillId="3" borderId="0" xfId="0" applyFill="1"/>
    <xf numFmtId="0" fontId="2" fillId="3" borderId="2" xfId="0" applyFont="1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2" xfId="0" applyBorder="1"/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3FF50-12DD-49F7-9DD3-9DE94874C975}">
  <dimension ref="A1:X49"/>
  <sheetViews>
    <sheetView tabSelected="1" zoomScaleNormal="100" workbookViewId="0">
      <pane ySplit="2" topLeftCell="A3" activePane="bottomLeft" state="frozen"/>
      <selection pane="bottomLeft" activeCell="K12" sqref="K12"/>
    </sheetView>
  </sheetViews>
  <sheetFormatPr defaultColWidth="8.77734375" defaultRowHeight="14.4" x14ac:dyDescent="0.3"/>
  <cols>
    <col min="1" max="1" width="22.109375" customWidth="1"/>
    <col min="2" max="2" width="6.6640625" customWidth="1"/>
    <col min="3" max="3" width="5" bestFit="1" customWidth="1"/>
    <col min="4" max="4" width="5.77734375" bestFit="1" customWidth="1"/>
    <col min="5" max="7" width="6.33203125" bestFit="1" customWidth="1"/>
    <col min="8" max="8" width="5.44140625" bestFit="1" customWidth="1"/>
    <col min="9" max="11" width="6.44140625" bestFit="1" customWidth="1"/>
    <col min="12" max="12" width="8.109375" bestFit="1" customWidth="1"/>
    <col min="13" max="13" width="12.44140625" customWidth="1"/>
    <col min="14" max="14" width="15.88671875" customWidth="1"/>
    <col min="15" max="15" width="17.33203125" customWidth="1"/>
    <col min="16" max="16" width="10.6640625" bestFit="1" customWidth="1"/>
    <col min="17" max="17" width="8" bestFit="1" customWidth="1"/>
    <col min="18" max="18" width="8.77734375" style="7"/>
    <col min="19" max="19" width="45.6640625" style="7" customWidth="1"/>
  </cols>
  <sheetData>
    <row r="1" spans="1:24" x14ac:dyDescent="0.3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4"/>
      <c r="N1" s="24"/>
      <c r="O1" s="24"/>
      <c r="P1" s="24"/>
      <c r="Q1" s="24"/>
      <c r="R1" s="1"/>
      <c r="S1" s="1"/>
      <c r="T1" s="2"/>
      <c r="U1" s="2"/>
      <c r="V1" s="2"/>
      <c r="W1" s="2"/>
      <c r="X1" s="2"/>
    </row>
    <row r="2" spans="1:24" x14ac:dyDescent="0.3">
      <c r="A2" s="14" t="s">
        <v>0</v>
      </c>
      <c r="B2" s="14" t="s">
        <v>1</v>
      </c>
      <c r="C2" s="14" t="s">
        <v>2</v>
      </c>
      <c r="D2" s="9" t="s">
        <v>3</v>
      </c>
      <c r="E2" s="14" t="s">
        <v>4</v>
      </c>
      <c r="F2" s="14" t="s">
        <v>5</v>
      </c>
      <c r="G2" s="14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25" t="s">
        <v>38</v>
      </c>
      <c r="N2" s="14" t="s">
        <v>36</v>
      </c>
      <c r="O2" s="11"/>
      <c r="P2" s="11"/>
      <c r="Q2" s="11"/>
      <c r="R2" s="10"/>
      <c r="S2" s="10"/>
    </row>
    <row r="3" spans="1:24" x14ac:dyDescent="0.3">
      <c r="A3" s="4" t="s">
        <v>32</v>
      </c>
      <c r="B3" s="5" t="s">
        <v>17</v>
      </c>
      <c r="C3" s="6">
        <v>112</v>
      </c>
      <c r="D3" s="21">
        <f>IF(C3&gt;=200,0,IF(C3&gt;1,ROUNDDOWN((200-C3)*0.9,0),0))</f>
        <v>79</v>
      </c>
      <c r="E3" s="19">
        <v>186</v>
      </c>
      <c r="F3" s="19">
        <v>173</v>
      </c>
      <c r="G3" s="19">
        <v>137</v>
      </c>
      <c r="H3">
        <f>SUM(E3:G3)</f>
        <v>496</v>
      </c>
      <c r="I3">
        <f>SUM(E3+D3)</f>
        <v>265</v>
      </c>
      <c r="J3">
        <f>SUM(F3+D3)</f>
        <v>252</v>
      </c>
      <c r="K3">
        <f>SUM(G3+D3)</f>
        <v>216</v>
      </c>
      <c r="L3">
        <f>SUM(I3:K3)</f>
        <v>733</v>
      </c>
      <c r="M3" s="20">
        <v>1</v>
      </c>
      <c r="N3" s="26">
        <v>1</v>
      </c>
      <c r="R3" s="13"/>
      <c r="S3" s="13"/>
    </row>
    <row r="4" spans="1:24" x14ac:dyDescent="0.3">
      <c r="A4" s="4" t="s">
        <v>29</v>
      </c>
      <c r="B4" s="5" t="s">
        <v>13</v>
      </c>
      <c r="C4" s="6">
        <v>102</v>
      </c>
      <c r="D4" s="21">
        <f>IF(C4&gt;=200,0,IF(C4&gt;1,ROUNDDOWN((200-C4)*0.9,0),0))</f>
        <v>88</v>
      </c>
      <c r="E4" s="19">
        <v>95</v>
      </c>
      <c r="F4" s="19">
        <v>119</v>
      </c>
      <c r="G4" s="19">
        <v>165</v>
      </c>
      <c r="H4">
        <f>SUM(E4:G4)</f>
        <v>379</v>
      </c>
      <c r="I4">
        <f>SUM(E4+D4)</f>
        <v>183</v>
      </c>
      <c r="J4">
        <f>SUM(F4+D4)</f>
        <v>207</v>
      </c>
      <c r="K4">
        <f>SUM(G4+D4)</f>
        <v>253</v>
      </c>
      <c r="L4">
        <f>SUM(I4:K4)</f>
        <v>643</v>
      </c>
      <c r="M4" s="20">
        <v>5</v>
      </c>
      <c r="N4" s="26">
        <v>2</v>
      </c>
      <c r="R4" s="13"/>
      <c r="S4" s="13"/>
    </row>
    <row r="5" spans="1:24" x14ac:dyDescent="0.3">
      <c r="A5" s="8" t="s">
        <v>23</v>
      </c>
      <c r="B5" s="5" t="s">
        <v>20</v>
      </c>
      <c r="C5" s="6">
        <v>85</v>
      </c>
      <c r="D5" s="21">
        <f>IF(C5&gt;=200,0,IF(C5&gt;1,ROUNDDOWN((200-C5)*0.9,0),0))</f>
        <v>103</v>
      </c>
      <c r="E5" s="19">
        <v>102</v>
      </c>
      <c r="F5" s="19">
        <v>159</v>
      </c>
      <c r="G5" s="19">
        <v>102</v>
      </c>
      <c r="H5">
        <f>SUM(E5:G5)</f>
        <v>363</v>
      </c>
      <c r="I5">
        <f>SUM(E5+D5)</f>
        <v>205</v>
      </c>
      <c r="J5">
        <f>SUM(F5+D5)</f>
        <v>262</v>
      </c>
      <c r="K5">
        <f>SUM(G5+D5)</f>
        <v>205</v>
      </c>
      <c r="L5">
        <f>SUM(I5:K5)</f>
        <v>672</v>
      </c>
      <c r="M5" s="20">
        <v>2</v>
      </c>
      <c r="N5" s="26">
        <v>3</v>
      </c>
      <c r="R5" s="13"/>
      <c r="S5" s="13"/>
    </row>
    <row r="6" spans="1:24" x14ac:dyDescent="0.3">
      <c r="A6" s="8" t="s">
        <v>14</v>
      </c>
      <c r="B6" s="5" t="s">
        <v>13</v>
      </c>
      <c r="C6" s="6">
        <v>176</v>
      </c>
      <c r="D6" s="21">
        <f>IF(C6&gt;=200,0,IF(C6&gt;1,ROUNDDOWN((200-C6)*0.9,0),0))</f>
        <v>21</v>
      </c>
      <c r="E6" s="19">
        <v>180</v>
      </c>
      <c r="F6" s="19">
        <v>185</v>
      </c>
      <c r="G6" s="19">
        <v>226</v>
      </c>
      <c r="H6">
        <f>SUM(E6:G6)</f>
        <v>591</v>
      </c>
      <c r="I6">
        <f>SUM(E6+D6)</f>
        <v>201</v>
      </c>
      <c r="J6">
        <f>SUM(F6+D6)</f>
        <v>206</v>
      </c>
      <c r="K6">
        <f>SUM(G6+D6)</f>
        <v>247</v>
      </c>
      <c r="L6">
        <f>SUM(I6:K6)</f>
        <v>654</v>
      </c>
      <c r="M6" s="20">
        <v>3</v>
      </c>
      <c r="N6" s="26">
        <v>4</v>
      </c>
      <c r="R6" s="10"/>
      <c r="S6" s="13"/>
    </row>
    <row r="7" spans="1:24" x14ac:dyDescent="0.3">
      <c r="A7" s="4" t="s">
        <v>34</v>
      </c>
      <c r="B7" s="5" t="s">
        <v>17</v>
      </c>
      <c r="C7" s="6">
        <v>75</v>
      </c>
      <c r="D7" s="21">
        <f>IF(C7&gt;=200,0,IF(C7&gt;1,ROUNDDOWN((200-C7)*0.9,0),0))</f>
        <v>112</v>
      </c>
      <c r="E7" s="19">
        <v>107</v>
      </c>
      <c r="F7" s="19">
        <v>124</v>
      </c>
      <c r="G7" s="19">
        <v>81</v>
      </c>
      <c r="H7">
        <f>SUM(E7:G7)</f>
        <v>312</v>
      </c>
      <c r="I7">
        <f>SUM(E7+D7)</f>
        <v>219</v>
      </c>
      <c r="J7">
        <f>SUM(F7+D7)</f>
        <v>236</v>
      </c>
      <c r="K7">
        <f>SUM(G7+D7)</f>
        <v>193</v>
      </c>
      <c r="L7">
        <f>SUM(I7:K7)</f>
        <v>648</v>
      </c>
      <c r="M7" s="20">
        <v>4</v>
      </c>
      <c r="N7" s="26">
        <v>5</v>
      </c>
      <c r="R7" s="13"/>
      <c r="S7" s="13"/>
    </row>
    <row r="8" spans="1:24" x14ac:dyDescent="0.3">
      <c r="A8" s="17" t="s">
        <v>18</v>
      </c>
      <c r="B8" s="18" t="s">
        <v>17</v>
      </c>
      <c r="C8" s="15">
        <v>124</v>
      </c>
      <c r="D8" s="16">
        <f>IF(C8&gt;=200,0,IF(C8&gt;1,ROUNDDOWN((200-C8)*0.9,0),0))</f>
        <v>68</v>
      </c>
      <c r="E8" s="19">
        <v>152</v>
      </c>
      <c r="F8" s="19">
        <v>124</v>
      </c>
      <c r="G8" s="19">
        <v>152</v>
      </c>
      <c r="H8">
        <f>SUM(E8:G8)</f>
        <v>428</v>
      </c>
      <c r="I8">
        <f>SUM(E8+D8)</f>
        <v>220</v>
      </c>
      <c r="J8">
        <f>SUM(F8+D8)</f>
        <v>192</v>
      </c>
      <c r="K8">
        <f>SUM(G8+D8)</f>
        <v>220</v>
      </c>
      <c r="L8">
        <f>SUM(I8:K8)</f>
        <v>632</v>
      </c>
      <c r="M8" s="22">
        <v>6</v>
      </c>
      <c r="N8" s="12"/>
      <c r="O8" s="12"/>
      <c r="P8" s="12"/>
      <c r="Q8" s="12"/>
      <c r="R8" s="13"/>
      <c r="S8" s="13"/>
    </row>
    <row r="9" spans="1:24" x14ac:dyDescent="0.3">
      <c r="A9" s="17" t="s">
        <v>27</v>
      </c>
      <c r="B9" s="18" t="s">
        <v>13</v>
      </c>
      <c r="C9" s="15">
        <v>133</v>
      </c>
      <c r="D9" s="16">
        <f>IF(C9&gt;=200,0,IF(C9&gt;1,ROUNDDOWN((200-C9)*0.9,0),0))</f>
        <v>60</v>
      </c>
      <c r="E9" s="19">
        <v>137</v>
      </c>
      <c r="F9" s="19">
        <v>159</v>
      </c>
      <c r="G9" s="19">
        <v>144</v>
      </c>
      <c r="H9">
        <f>SUM(E9:G9)</f>
        <v>440</v>
      </c>
      <c r="I9">
        <f>SUM(E9+D9)</f>
        <v>197</v>
      </c>
      <c r="J9">
        <f>SUM(F9+D9)</f>
        <v>219</v>
      </c>
      <c r="K9">
        <f>SUM(G9+D9)</f>
        <v>204</v>
      </c>
      <c r="L9">
        <f>SUM(I9:K9)</f>
        <v>620</v>
      </c>
      <c r="M9" s="22">
        <v>7</v>
      </c>
      <c r="N9" s="12"/>
      <c r="O9" s="12"/>
      <c r="P9" s="12"/>
      <c r="Q9" s="12"/>
      <c r="R9" s="13"/>
      <c r="S9" s="13"/>
    </row>
    <row r="10" spans="1:24" x14ac:dyDescent="0.3">
      <c r="A10" s="15" t="s">
        <v>25</v>
      </c>
      <c r="B10" s="18" t="s">
        <v>17</v>
      </c>
      <c r="C10" s="15">
        <v>154</v>
      </c>
      <c r="D10" s="16">
        <f>IF(C10&gt;=200,0,IF(C10&gt;1,ROUNDDOWN((200-C10)*0.9,0),0))</f>
        <v>41</v>
      </c>
      <c r="E10" s="19">
        <v>150</v>
      </c>
      <c r="F10" s="19">
        <v>158</v>
      </c>
      <c r="G10" s="19">
        <v>184</v>
      </c>
      <c r="H10">
        <f>SUM(E10:G10)</f>
        <v>492</v>
      </c>
      <c r="I10">
        <f>SUM(E10+D10)</f>
        <v>191</v>
      </c>
      <c r="J10">
        <f>SUM(F10+D10)</f>
        <v>199</v>
      </c>
      <c r="K10">
        <f>SUM(G10+D10)</f>
        <v>225</v>
      </c>
      <c r="L10">
        <f>SUM(I10:K10)</f>
        <v>615</v>
      </c>
      <c r="M10" s="22">
        <v>8</v>
      </c>
      <c r="N10" s="12"/>
      <c r="O10" s="12"/>
      <c r="P10" s="12"/>
      <c r="Q10" s="12"/>
      <c r="R10" s="13"/>
      <c r="S10" s="13"/>
    </row>
    <row r="11" spans="1:24" x14ac:dyDescent="0.3">
      <c r="A11" s="15" t="s">
        <v>26</v>
      </c>
      <c r="B11" s="18" t="s">
        <v>13</v>
      </c>
      <c r="C11" s="15">
        <v>115</v>
      </c>
      <c r="D11" s="16">
        <f>IF(C11&gt;=200,0,IF(C11&gt;1,ROUNDDOWN((200-C11)*0.9,0),0))</f>
        <v>76</v>
      </c>
      <c r="E11" s="19">
        <v>130</v>
      </c>
      <c r="F11" s="19">
        <v>121</v>
      </c>
      <c r="G11" s="19">
        <v>127</v>
      </c>
      <c r="H11">
        <f>SUM(E11:G11)</f>
        <v>378</v>
      </c>
      <c r="I11">
        <f>SUM(E11+D11)</f>
        <v>206</v>
      </c>
      <c r="J11">
        <f>SUM(F11+D11)</f>
        <v>197</v>
      </c>
      <c r="K11">
        <f>SUM(G11+D11)</f>
        <v>203</v>
      </c>
      <c r="L11">
        <f>SUM(I11:K11)</f>
        <v>606</v>
      </c>
      <c r="M11" s="22">
        <v>9</v>
      </c>
      <c r="N11" s="12"/>
      <c r="O11" s="12"/>
      <c r="P11" s="12"/>
      <c r="Q11" s="12"/>
      <c r="R11" s="13"/>
      <c r="S11" s="13"/>
    </row>
    <row r="12" spans="1:24" x14ac:dyDescent="0.3">
      <c r="A12" s="15" t="s">
        <v>30</v>
      </c>
      <c r="B12" s="18" t="s">
        <v>13</v>
      </c>
      <c r="C12" s="15">
        <v>65</v>
      </c>
      <c r="D12" s="16">
        <f>IF(C12&gt;=200,0,IF(C12&gt;1,ROUNDDOWN((200-C12)*0.9,0),0))</f>
        <v>121</v>
      </c>
      <c r="E12" s="19">
        <v>91</v>
      </c>
      <c r="F12" s="19">
        <v>77</v>
      </c>
      <c r="G12" s="19">
        <v>73</v>
      </c>
      <c r="H12">
        <f>SUM(E12:G12)</f>
        <v>241</v>
      </c>
      <c r="I12">
        <f>SUM(E12+D12)</f>
        <v>212</v>
      </c>
      <c r="J12">
        <f>SUM(F12+D12)</f>
        <v>198</v>
      </c>
      <c r="K12">
        <f>SUM(G12+D12)</f>
        <v>194</v>
      </c>
      <c r="L12">
        <f>SUM(I12:K12)</f>
        <v>604</v>
      </c>
      <c r="M12" s="22">
        <v>10</v>
      </c>
      <c r="N12" s="12"/>
      <c r="O12" s="12"/>
      <c r="P12" s="12"/>
      <c r="Q12" s="12"/>
      <c r="R12" s="13"/>
      <c r="S12" s="13"/>
    </row>
    <row r="13" spans="1:24" x14ac:dyDescent="0.3">
      <c r="A13" s="15" t="s">
        <v>28</v>
      </c>
      <c r="B13" s="18" t="s">
        <v>20</v>
      </c>
      <c r="C13" s="15">
        <v>61</v>
      </c>
      <c r="D13" s="16">
        <f>IF(C13&gt;=200,0,IF(C13&gt;1,ROUNDDOWN((200-C13)*0.9,0),0))</f>
        <v>125</v>
      </c>
      <c r="E13" s="19">
        <v>64</v>
      </c>
      <c r="F13" s="19">
        <v>96</v>
      </c>
      <c r="G13" s="19">
        <v>68</v>
      </c>
      <c r="H13">
        <f>SUM(E13:G13)</f>
        <v>228</v>
      </c>
      <c r="I13">
        <f>SUM(E13+D13)</f>
        <v>189</v>
      </c>
      <c r="J13">
        <f>SUM(F13+D13)</f>
        <v>221</v>
      </c>
      <c r="K13">
        <f>SUM(G13+D13)</f>
        <v>193</v>
      </c>
      <c r="L13">
        <f>SUM(I13:K13)</f>
        <v>603</v>
      </c>
      <c r="M13" s="22">
        <v>11</v>
      </c>
      <c r="N13" s="12"/>
      <c r="O13" s="12"/>
      <c r="P13" s="12"/>
      <c r="Q13" s="12"/>
      <c r="R13" s="13"/>
      <c r="S13" s="13"/>
    </row>
    <row r="14" spans="1:24" x14ac:dyDescent="0.3">
      <c r="A14" s="17" t="s">
        <v>19</v>
      </c>
      <c r="B14" s="18" t="s">
        <v>20</v>
      </c>
      <c r="C14" s="15">
        <v>91</v>
      </c>
      <c r="D14" s="16">
        <f>IF(C14&gt;=200,0,IF(C14&gt;1,ROUNDDOWN((200-C14)*0.9,0),0))</f>
        <v>98</v>
      </c>
      <c r="E14" s="19">
        <v>95</v>
      </c>
      <c r="F14" s="19">
        <v>118</v>
      </c>
      <c r="G14" s="19">
        <v>95</v>
      </c>
      <c r="H14">
        <f>SUM(E14:G14)</f>
        <v>308</v>
      </c>
      <c r="I14">
        <f>SUM(E14+D14)</f>
        <v>193</v>
      </c>
      <c r="J14">
        <f>SUM(F14+D14)</f>
        <v>216</v>
      </c>
      <c r="K14">
        <f>SUM(G14+D14)</f>
        <v>193</v>
      </c>
      <c r="L14">
        <f>SUM(I14:K14)</f>
        <v>602</v>
      </c>
      <c r="M14" s="22">
        <v>12</v>
      </c>
      <c r="N14" s="12"/>
      <c r="O14" s="12"/>
      <c r="P14" s="12"/>
      <c r="Q14" s="12"/>
      <c r="R14" s="13"/>
      <c r="S14" s="13"/>
    </row>
    <row r="15" spans="1:24" x14ac:dyDescent="0.3">
      <c r="A15" s="17" t="s">
        <v>24</v>
      </c>
      <c r="B15" s="18" t="s">
        <v>20</v>
      </c>
      <c r="C15" s="15">
        <v>86</v>
      </c>
      <c r="D15" s="16">
        <f>IF(C15&gt;=200,0,IF(C15&gt;1,ROUNDDOWN((200-C15)*0.9,0),0))</f>
        <v>102</v>
      </c>
      <c r="E15" s="19">
        <v>106</v>
      </c>
      <c r="F15" s="19">
        <v>85</v>
      </c>
      <c r="G15" s="19">
        <v>102</v>
      </c>
      <c r="H15">
        <f>SUM(E15:G15)</f>
        <v>293</v>
      </c>
      <c r="I15">
        <f>SUM(E15+D15)</f>
        <v>208</v>
      </c>
      <c r="J15">
        <f>SUM(F15+D15)</f>
        <v>187</v>
      </c>
      <c r="K15">
        <f>SUM(G15+D15)</f>
        <v>204</v>
      </c>
      <c r="L15">
        <f>SUM(I15:K15)</f>
        <v>599</v>
      </c>
      <c r="M15" s="22">
        <v>13</v>
      </c>
      <c r="N15" s="12"/>
      <c r="O15" s="12"/>
      <c r="P15" s="12"/>
      <c r="Q15" s="12"/>
      <c r="R15" s="13"/>
      <c r="S15" s="13" t="s">
        <v>35</v>
      </c>
    </row>
    <row r="16" spans="1:24" x14ac:dyDescent="0.3">
      <c r="A16" s="17" t="s">
        <v>15</v>
      </c>
      <c r="B16" s="18" t="s">
        <v>13</v>
      </c>
      <c r="C16" s="15">
        <v>107</v>
      </c>
      <c r="D16" s="16">
        <f>IF(C16&gt;=200,0,IF(C16&gt;1,ROUNDDOWN((200-C16)*0.9,0),0))</f>
        <v>83</v>
      </c>
      <c r="E16" s="19">
        <v>127</v>
      </c>
      <c r="F16" s="19">
        <v>120</v>
      </c>
      <c r="G16" s="19">
        <v>99</v>
      </c>
      <c r="H16">
        <f>SUM(E16:G16)</f>
        <v>346</v>
      </c>
      <c r="I16">
        <f>SUM(E16+D16)</f>
        <v>210</v>
      </c>
      <c r="J16">
        <f>SUM(F16+D16)</f>
        <v>203</v>
      </c>
      <c r="K16">
        <f>SUM(G16+D16)</f>
        <v>182</v>
      </c>
      <c r="L16">
        <f>SUM(I16:K16)</f>
        <v>595</v>
      </c>
      <c r="M16" s="22">
        <v>14</v>
      </c>
      <c r="N16" s="12"/>
      <c r="O16" s="12"/>
      <c r="P16" s="12"/>
      <c r="Q16" s="12"/>
      <c r="R16" s="10"/>
      <c r="S16" s="13"/>
    </row>
    <row r="17" spans="1:24" s="7" customFormat="1" x14ac:dyDescent="0.3">
      <c r="A17" s="17" t="s">
        <v>22</v>
      </c>
      <c r="B17" s="18" t="s">
        <v>17</v>
      </c>
      <c r="C17" s="15">
        <v>64</v>
      </c>
      <c r="D17" s="16">
        <f>IF(C17&gt;=200,0,IF(C17&gt;1,ROUNDDOWN((200-C17)*0.9,0),0))</f>
        <v>122</v>
      </c>
      <c r="E17" s="19">
        <v>71</v>
      </c>
      <c r="F17" s="19">
        <v>81</v>
      </c>
      <c r="G17" s="19">
        <v>56</v>
      </c>
      <c r="H17">
        <f>SUM(E17:G17)</f>
        <v>208</v>
      </c>
      <c r="I17">
        <f>SUM(E17+D17)</f>
        <v>193</v>
      </c>
      <c r="J17">
        <f>SUM(F17+D17)</f>
        <v>203</v>
      </c>
      <c r="K17">
        <f>SUM(G17+D17)</f>
        <v>178</v>
      </c>
      <c r="L17">
        <f>SUM(I17:K17)</f>
        <v>574</v>
      </c>
      <c r="M17" s="22">
        <v>15</v>
      </c>
      <c r="N17" s="12"/>
      <c r="O17" s="12"/>
      <c r="P17" s="12"/>
      <c r="Q17" s="12"/>
      <c r="R17" s="13"/>
      <c r="S17" s="13"/>
      <c r="T17"/>
      <c r="U17"/>
      <c r="V17"/>
      <c r="W17"/>
      <c r="X17"/>
    </row>
    <row r="18" spans="1:24" s="7" customFormat="1" x14ac:dyDescent="0.3">
      <c r="A18" s="17" t="s">
        <v>12</v>
      </c>
      <c r="B18" s="18" t="s">
        <v>13</v>
      </c>
      <c r="C18" s="15">
        <v>120</v>
      </c>
      <c r="D18" s="16">
        <f>IF(C18&gt;=200,0,IF(C18&gt;1,ROUNDDOWN((200-C18)*0.9,0),0))</f>
        <v>72</v>
      </c>
      <c r="E18" s="19">
        <v>116</v>
      </c>
      <c r="F18" s="19">
        <v>100</v>
      </c>
      <c r="G18" s="19">
        <v>139</v>
      </c>
      <c r="H18">
        <f>SUM(E18:G18)</f>
        <v>355</v>
      </c>
      <c r="I18">
        <f>SUM(E18+D18)</f>
        <v>188</v>
      </c>
      <c r="J18">
        <f>SUM(F18+D18)</f>
        <v>172</v>
      </c>
      <c r="K18">
        <f>SUM(G18+D18)</f>
        <v>211</v>
      </c>
      <c r="L18">
        <f>SUM(I18:K18)</f>
        <v>571</v>
      </c>
      <c r="M18" s="22">
        <v>16</v>
      </c>
      <c r="N18" s="12"/>
      <c r="O18" s="12"/>
      <c r="P18" s="12"/>
      <c r="Q18" s="12"/>
      <c r="R18" s="10"/>
      <c r="S18" s="13"/>
      <c r="T18"/>
      <c r="U18"/>
      <c r="V18"/>
      <c r="W18"/>
      <c r="X18"/>
    </row>
    <row r="19" spans="1:24" s="7" customFormat="1" x14ac:dyDescent="0.3">
      <c r="A19" s="17" t="s">
        <v>21</v>
      </c>
      <c r="B19" s="18" t="s">
        <v>17</v>
      </c>
      <c r="C19" s="15">
        <v>127</v>
      </c>
      <c r="D19" s="16">
        <f>IF(C19&gt;=200,0,IF(C19&gt;1,ROUNDDOWN((200-C19)*0.9,0),0))</f>
        <v>65</v>
      </c>
      <c r="E19" s="19">
        <v>136</v>
      </c>
      <c r="F19" s="19">
        <v>124</v>
      </c>
      <c r="G19" s="19">
        <v>112</v>
      </c>
      <c r="H19">
        <f>SUM(E19:G19)</f>
        <v>372</v>
      </c>
      <c r="I19">
        <f>SUM(E19+D19)</f>
        <v>201</v>
      </c>
      <c r="J19">
        <f>SUM(F19+D19)</f>
        <v>189</v>
      </c>
      <c r="K19">
        <f>SUM(G19+D19)</f>
        <v>177</v>
      </c>
      <c r="L19">
        <f>SUM(I19:K19)</f>
        <v>567</v>
      </c>
      <c r="M19" s="22">
        <v>17</v>
      </c>
      <c r="N19" s="12"/>
      <c r="O19" s="12"/>
      <c r="P19" s="12"/>
      <c r="Q19" s="12"/>
      <c r="R19" s="13"/>
      <c r="S19" s="13"/>
      <c r="T19"/>
      <c r="U19"/>
      <c r="V19"/>
      <c r="W19"/>
      <c r="X19"/>
    </row>
    <row r="20" spans="1:24" s="7" customFormat="1" x14ac:dyDescent="0.3">
      <c r="A20" s="15" t="s">
        <v>33</v>
      </c>
      <c r="B20" s="18" t="s">
        <v>17</v>
      </c>
      <c r="C20" s="15">
        <v>118</v>
      </c>
      <c r="D20" s="16">
        <f>IF(C20&gt;=200,0,IF(C20&gt;1,ROUNDDOWN((200-C20)*0.9,0),0))</f>
        <v>73</v>
      </c>
      <c r="E20" s="19">
        <v>94</v>
      </c>
      <c r="F20" s="19">
        <v>133</v>
      </c>
      <c r="G20" s="19">
        <v>115</v>
      </c>
      <c r="H20">
        <f>SUM(E20:G20)</f>
        <v>342</v>
      </c>
      <c r="I20">
        <f>SUM(E20+D20)</f>
        <v>167</v>
      </c>
      <c r="J20">
        <f>SUM(F20+D20)</f>
        <v>206</v>
      </c>
      <c r="K20">
        <f>SUM(G20+D20)</f>
        <v>188</v>
      </c>
      <c r="L20">
        <f>SUM(I20:K20)</f>
        <v>561</v>
      </c>
      <c r="M20" s="22">
        <v>18</v>
      </c>
      <c r="N20" s="12"/>
      <c r="O20" s="12"/>
      <c r="P20" s="12"/>
      <c r="Q20" s="12"/>
      <c r="R20" s="13"/>
      <c r="S20" s="13"/>
      <c r="T20"/>
      <c r="U20"/>
      <c r="V20"/>
      <c r="W20"/>
      <c r="X20"/>
    </row>
    <row r="21" spans="1:24" s="7" customFormat="1" x14ac:dyDescent="0.3">
      <c r="A21" s="15" t="s">
        <v>31</v>
      </c>
      <c r="B21" s="18" t="s">
        <v>17</v>
      </c>
      <c r="C21" s="15">
        <v>118</v>
      </c>
      <c r="D21" s="16">
        <f>IF(C21&gt;=200,0,IF(C21&gt;1,ROUNDDOWN((200-C21)*0.9,0),0))</f>
        <v>73</v>
      </c>
      <c r="E21" s="19">
        <v>100</v>
      </c>
      <c r="F21" s="19">
        <v>126</v>
      </c>
      <c r="G21" s="19">
        <v>111</v>
      </c>
      <c r="H21">
        <f>SUM(E21:G21)</f>
        <v>337</v>
      </c>
      <c r="I21">
        <f>SUM(E21+D21)</f>
        <v>173</v>
      </c>
      <c r="J21">
        <f>SUM(F21+D21)</f>
        <v>199</v>
      </c>
      <c r="K21">
        <f>SUM(G21+D21)</f>
        <v>184</v>
      </c>
      <c r="L21">
        <f>SUM(I21:K21)</f>
        <v>556</v>
      </c>
      <c r="M21" s="22">
        <v>19</v>
      </c>
      <c r="N21" s="12"/>
      <c r="O21" s="12"/>
      <c r="P21" s="12"/>
      <c r="Q21" s="12"/>
      <c r="R21" s="13"/>
      <c r="S21" s="13"/>
      <c r="T21"/>
      <c r="U21"/>
      <c r="V21"/>
      <c r="W21"/>
      <c r="X21"/>
    </row>
    <row r="22" spans="1:24" s="7" customFormat="1" x14ac:dyDescent="0.3">
      <c r="A22" s="17" t="s">
        <v>16</v>
      </c>
      <c r="B22" s="18" t="s">
        <v>17</v>
      </c>
      <c r="C22" s="15">
        <v>115</v>
      </c>
      <c r="D22" s="16">
        <f>IF(C22&gt;=200,0,IF(C22&gt;1,ROUNDDOWN((200-C22)*0.9,0),0))</f>
        <v>76</v>
      </c>
      <c r="E22" s="19">
        <v>89</v>
      </c>
      <c r="F22" s="19">
        <v>104</v>
      </c>
      <c r="G22" s="19">
        <v>91</v>
      </c>
      <c r="H22">
        <f>SUM(E22:G22)</f>
        <v>284</v>
      </c>
      <c r="I22">
        <f>SUM(E22+D22)</f>
        <v>165</v>
      </c>
      <c r="J22">
        <f>SUM(F22+D22)</f>
        <v>180</v>
      </c>
      <c r="K22">
        <f>SUM(G22+D22)</f>
        <v>167</v>
      </c>
      <c r="L22">
        <f>SUM(I22:K22)</f>
        <v>512</v>
      </c>
      <c r="M22" s="22">
        <v>20</v>
      </c>
      <c r="N22" s="12"/>
      <c r="O22" s="12"/>
      <c r="P22" s="12"/>
      <c r="Q22" s="12"/>
      <c r="R22" s="10"/>
      <c r="S22" s="13"/>
      <c r="T22"/>
      <c r="U22"/>
      <c r="V22"/>
      <c r="W22"/>
      <c r="X22"/>
    </row>
    <row r="23" spans="1:24" s="7" customFormat="1" x14ac:dyDescent="0.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T23"/>
      <c r="U23"/>
      <c r="V23"/>
      <c r="W23"/>
      <c r="X23"/>
    </row>
    <row r="24" spans="1:24" s="7" customFormat="1" x14ac:dyDescent="0.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T24"/>
      <c r="U24"/>
      <c r="V24"/>
      <c r="W24"/>
      <c r="X24"/>
    </row>
    <row r="25" spans="1:24" s="7" customFormat="1" x14ac:dyDescent="0.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R25"/>
      <c r="S25"/>
      <c r="T25"/>
      <c r="U25"/>
      <c r="V25"/>
    </row>
    <row r="26" spans="1:24" s="7" customFormat="1" x14ac:dyDescent="0.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R26"/>
      <c r="S26"/>
      <c r="T26"/>
      <c r="U26"/>
      <c r="V26"/>
    </row>
    <row r="27" spans="1:24" s="7" customFormat="1" x14ac:dyDescent="0.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R27"/>
      <c r="S27"/>
      <c r="T27"/>
      <c r="U27"/>
      <c r="V27"/>
    </row>
    <row r="28" spans="1:24" s="7" customFormat="1" x14ac:dyDescent="0.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R28"/>
      <c r="S28"/>
      <c r="T28"/>
      <c r="U28"/>
      <c r="V28"/>
    </row>
    <row r="29" spans="1:24" s="7" customFormat="1" x14ac:dyDescent="0.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R29"/>
      <c r="S29"/>
      <c r="T29"/>
      <c r="U29"/>
      <c r="V29"/>
    </row>
    <row r="30" spans="1:24" s="7" customFormat="1" x14ac:dyDescent="0.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R30"/>
      <c r="S30"/>
      <c r="T30"/>
      <c r="U30"/>
      <c r="V30"/>
    </row>
    <row r="31" spans="1:24" s="7" customFormat="1" x14ac:dyDescent="0.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T31"/>
      <c r="U31"/>
      <c r="V31"/>
      <c r="W31"/>
      <c r="X31"/>
    </row>
    <row r="32" spans="1:24" s="7" customFormat="1" x14ac:dyDescent="0.3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T32"/>
      <c r="U32"/>
      <c r="V32"/>
      <c r="W32"/>
      <c r="X32"/>
    </row>
    <row r="33" spans="1:24" s="7" customFormat="1" x14ac:dyDescent="0.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T33"/>
      <c r="U33"/>
      <c r="V33"/>
      <c r="W33"/>
      <c r="X33"/>
    </row>
    <row r="34" spans="1:24" s="7" customFormat="1" x14ac:dyDescent="0.3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T34"/>
      <c r="U34"/>
      <c r="V34"/>
      <c r="W34"/>
      <c r="X34"/>
    </row>
    <row r="35" spans="1:24" s="7" customFormat="1" x14ac:dyDescent="0.3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T35"/>
      <c r="U35"/>
      <c r="V35"/>
      <c r="W35"/>
      <c r="X35"/>
    </row>
    <row r="36" spans="1:24" s="7" customFormat="1" x14ac:dyDescent="0.3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T36"/>
      <c r="U36"/>
      <c r="V36"/>
      <c r="W36"/>
      <c r="X36"/>
    </row>
    <row r="37" spans="1:24" s="7" customFormat="1" x14ac:dyDescent="0.3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T37"/>
      <c r="U37"/>
      <c r="V37"/>
      <c r="W37"/>
      <c r="X37"/>
    </row>
    <row r="38" spans="1:24" s="7" customFormat="1" x14ac:dyDescent="0.3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T38"/>
      <c r="U38"/>
      <c r="V38"/>
      <c r="W38"/>
      <c r="X38"/>
    </row>
    <row r="39" spans="1:24" s="7" customFormat="1" x14ac:dyDescent="0.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T39"/>
      <c r="U39"/>
      <c r="V39"/>
      <c r="W39"/>
      <c r="X39"/>
    </row>
    <row r="40" spans="1:24" s="7" customFormat="1" x14ac:dyDescent="0.3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T40"/>
      <c r="U40"/>
      <c r="V40"/>
      <c r="W40"/>
      <c r="X40"/>
    </row>
    <row r="41" spans="1:24" s="7" customFormat="1" x14ac:dyDescent="0.3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T41"/>
      <c r="U41"/>
      <c r="V41"/>
      <c r="W41"/>
      <c r="X41"/>
    </row>
    <row r="42" spans="1:24" s="7" customFormat="1" x14ac:dyDescent="0.3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T42"/>
      <c r="U42"/>
      <c r="V42"/>
      <c r="W42"/>
      <c r="X42"/>
    </row>
    <row r="43" spans="1:24" s="7" customFormat="1" x14ac:dyDescent="0.3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T43"/>
      <c r="U43"/>
      <c r="V43"/>
      <c r="W43"/>
      <c r="X43"/>
    </row>
    <row r="44" spans="1:24" s="7" customFormat="1" x14ac:dyDescent="0.3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T44"/>
      <c r="U44"/>
      <c r="V44"/>
      <c r="W44"/>
      <c r="X44"/>
    </row>
    <row r="45" spans="1:24" s="7" customFormat="1" x14ac:dyDescent="0.3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T45"/>
      <c r="U45"/>
      <c r="V45"/>
      <c r="W45"/>
      <c r="X45"/>
    </row>
    <row r="46" spans="1:24" s="7" customFormat="1" x14ac:dyDescent="0.3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T46"/>
      <c r="U46"/>
      <c r="V46"/>
      <c r="W46"/>
      <c r="X46"/>
    </row>
    <row r="47" spans="1:24" s="7" customFormat="1" x14ac:dyDescent="0.3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T47"/>
      <c r="U47"/>
      <c r="V47"/>
      <c r="W47"/>
      <c r="X47"/>
    </row>
    <row r="48" spans="1:24" s="7" customFormat="1" x14ac:dyDescent="0.3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T48"/>
      <c r="U48"/>
      <c r="V48"/>
      <c r="W48"/>
      <c r="X48"/>
    </row>
    <row r="49" spans="1:24" s="7" customFormat="1" x14ac:dyDescent="0.3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T49"/>
      <c r="U49"/>
      <c r="V49"/>
      <c r="W49"/>
      <c r="X49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3:S22">
    <sortCondition descending="1" ref="L3:L22"/>
  </sortState>
  <mergeCells count="1">
    <mergeCell ref="A1:Q1"/>
  </mergeCells>
  <pageMargins left="0.7" right="0.7" top="0.75" bottom="0.75" header="0.3" footer="0.3"/>
  <pageSetup orientation="portrait" r:id="rId1"/>
  <headerFooter>
    <oddFooter>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Alachnowicz</dc:creator>
  <cp:lastModifiedBy>Kathy Alachnowicz</cp:lastModifiedBy>
  <dcterms:created xsi:type="dcterms:W3CDTF">2026-02-20T22:08:31Z</dcterms:created>
  <dcterms:modified xsi:type="dcterms:W3CDTF">2026-02-20T22:54:38Z</dcterms:modified>
</cp:coreProperties>
</file>